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4(2024)" sheetId="1" r:id="rId1"/>
  </sheets>
  <definedNames>
    <definedName name="_xlnm.Print_Titles" localSheetId="0">'4(2024)'!$1:$7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F18" i="1"/>
  <c r="E18" i="1"/>
  <c r="F17" i="1"/>
  <c r="E17" i="1"/>
  <c r="C68" i="1"/>
  <c r="C67" i="1"/>
  <c r="C66" i="1"/>
  <c r="C79" i="1" l="1"/>
  <c r="C78" i="1"/>
  <c r="C77" i="1"/>
  <c r="C76" i="1"/>
  <c r="C75" i="1"/>
  <c r="C74" i="1"/>
  <c r="C73" i="1"/>
  <c r="C72" i="1"/>
  <c r="C71" i="1"/>
  <c r="C70" i="1"/>
  <c r="C69" i="1"/>
  <c r="C65" i="1"/>
  <c r="C64" i="1"/>
  <c r="C63" i="1"/>
  <c r="C62" i="1"/>
  <c r="C61" i="1"/>
  <c r="C60" i="1"/>
  <c r="C59" i="1"/>
  <c r="F57" i="1"/>
  <c r="E57" i="1"/>
  <c r="C56" i="1"/>
  <c r="C31" i="1" s="1"/>
  <c r="C55" i="1"/>
  <c r="C30" i="1" s="1"/>
  <c r="C54" i="1"/>
  <c r="C53" i="1"/>
  <c r="C28" i="1" s="1"/>
  <c r="C52" i="1"/>
  <c r="C27" i="1" s="1"/>
  <c r="C51" i="1"/>
  <c r="C50" i="1"/>
  <c r="C25" i="1" s="1"/>
  <c r="C49" i="1"/>
  <c r="C48" i="1"/>
  <c r="C46" i="1"/>
  <c r="C45" i="1"/>
  <c r="C21" i="1" s="1"/>
  <c r="C44" i="1"/>
  <c r="C43" i="1"/>
  <c r="C19" i="1" s="1"/>
  <c r="C42" i="1"/>
  <c r="C18" i="1" s="1"/>
  <c r="C41" i="1"/>
  <c r="C17" i="1" s="1"/>
  <c r="C40" i="1"/>
  <c r="C16" i="1" s="1"/>
  <c r="C39" i="1"/>
  <c r="C15" i="1" s="1"/>
  <c r="C38" i="1"/>
  <c r="C14" i="1" s="1"/>
  <c r="C37" i="1"/>
  <c r="C13" i="1" s="1"/>
  <c r="C36" i="1"/>
  <c r="C12" i="1" s="1"/>
  <c r="C35" i="1"/>
  <c r="C34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29" i="1" l="1"/>
  <c r="C10" i="1"/>
  <c r="C11" i="1"/>
  <c r="C26" i="1"/>
  <c r="C20" i="1"/>
  <c r="C24" i="1"/>
  <c r="C23" i="1"/>
  <c r="E8" i="1"/>
  <c r="F8" i="1"/>
  <c r="C32" i="1"/>
  <c r="C22" i="1"/>
  <c r="C57" i="1"/>
  <c r="C8" i="1" l="1"/>
  <c r="D73" i="1" s="1"/>
  <c r="D52" i="1" l="1"/>
  <c r="D39" i="1"/>
  <c r="D69" i="1"/>
  <c r="D37" i="1"/>
  <c r="D48" i="1"/>
  <c r="D61" i="1"/>
  <c r="D42" i="1"/>
  <c r="D54" i="1"/>
  <c r="D50" i="1"/>
  <c r="D25" i="1" s="1"/>
  <c r="D63" i="1"/>
  <c r="D38" i="1"/>
  <c r="D43" i="1"/>
  <c r="D53" i="1"/>
  <c r="D71" i="1"/>
  <c r="D59" i="1"/>
  <c r="D35" i="1"/>
  <c r="D62" i="1"/>
  <c r="D79" i="1"/>
  <c r="D60" i="1"/>
  <c r="D46" i="1"/>
  <c r="D49" i="1"/>
  <c r="D24" i="1" s="1"/>
  <c r="D40" i="1"/>
  <c r="D51" i="1"/>
  <c r="D75" i="1"/>
  <c r="D66" i="1"/>
  <c r="D77" i="1"/>
  <c r="D64" i="1"/>
  <c r="D70" i="1"/>
  <c r="D44" i="1"/>
  <c r="D76" i="1"/>
  <c r="D67" i="1"/>
  <c r="D68" i="1"/>
  <c r="D56" i="1"/>
  <c r="D41" i="1"/>
  <c r="D45" i="1"/>
  <c r="D34" i="1"/>
  <c r="D55" i="1"/>
  <c r="D36" i="1"/>
  <c r="D72" i="1"/>
  <c r="D65" i="1"/>
  <c r="D74" i="1"/>
  <c r="D78" i="1"/>
  <c r="D20" i="1" l="1"/>
  <c r="D15" i="1"/>
  <c r="D13" i="1"/>
  <c r="D27" i="1"/>
  <c r="D22" i="1"/>
  <c r="D23" i="1"/>
  <c r="D19" i="1"/>
  <c r="D29" i="1"/>
  <c r="D14" i="1"/>
  <c r="D21" i="1"/>
  <c r="D18" i="1"/>
  <c r="D26" i="1"/>
  <c r="D12" i="1"/>
  <c r="D17" i="1"/>
  <c r="D28" i="1"/>
  <c r="D16" i="1"/>
  <c r="D57" i="1"/>
  <c r="D30" i="1"/>
  <c r="D31" i="1"/>
  <c r="D10" i="1"/>
  <c r="D32" i="1"/>
  <c r="D11" i="1"/>
  <c r="D8" i="1" l="1"/>
</calcChain>
</file>

<file path=xl/sharedStrings.xml><?xml version="1.0" encoding="utf-8"?>
<sst xmlns="http://schemas.openxmlformats.org/spreadsheetml/2006/main" count="86" uniqueCount="41">
  <si>
    <t>SEGÚN SECTOR DE ESTUDIO Y DEPENDENCIA: AÑO 2024</t>
  </si>
  <si>
    <t>Sector de estudio y
dependencia</t>
  </si>
  <si>
    <t xml:space="preserve">Matrícula                                                                                                                                                   </t>
  </si>
  <si>
    <t>Total</t>
  </si>
  <si>
    <t>Porcentaje
(1)</t>
  </si>
  <si>
    <t>Sexo</t>
  </si>
  <si>
    <t>Hombres</t>
  </si>
  <si>
    <t>Mujeres</t>
  </si>
  <si>
    <t>TOTAL</t>
  </si>
  <si>
    <t>Formación de personal docente y ciencias</t>
  </si>
  <si>
    <t>de la educación</t>
  </si>
  <si>
    <t>Artes</t>
  </si>
  <si>
    <t>Humanidades</t>
  </si>
  <si>
    <t>Ciencias sociales y del comportamiento</t>
  </si>
  <si>
    <t>Periodismo e información</t>
  </si>
  <si>
    <t>Educación comercial y administración</t>
  </si>
  <si>
    <t>Derecho</t>
  </si>
  <si>
    <t>Ciencias de la vida</t>
  </si>
  <si>
    <t>Ciencias físicas</t>
  </si>
  <si>
    <t>Matemáticas y estadística</t>
  </si>
  <si>
    <t>Informática</t>
  </si>
  <si>
    <t>Ingeniería y profesiones afines</t>
  </si>
  <si>
    <t>Industria y producción</t>
  </si>
  <si>
    <t>Arquitectura y construcción</t>
  </si>
  <si>
    <t>Agricultura, silvicultura y pesca</t>
  </si>
  <si>
    <t>Veterinaria</t>
  </si>
  <si>
    <t>Medicina</t>
  </si>
  <si>
    <t>Servicios sociales</t>
  </si>
  <si>
    <t>Servicios personales</t>
  </si>
  <si>
    <t>Servicios de transporte</t>
  </si>
  <si>
    <t>Protección del medio ambiente</t>
  </si>
  <si>
    <t>Servicios de seguridad</t>
  </si>
  <si>
    <t>Oficial</t>
  </si>
  <si>
    <t>Oficial: (Continuación)</t>
  </si>
  <si>
    <t>Particular</t>
  </si>
  <si>
    <t xml:space="preserve"> </t>
  </si>
  <si>
    <t xml:space="preserve">0.0 Cuando la cantidad es menor a la mitad de la unidad o fracción decimal adoptada, para la expresión del dato. </t>
  </si>
  <si>
    <t>(1) De existir diferencia entre el total y los parciales, se debe al redondeo.</t>
  </si>
  <si>
    <t>Fuente: Universidades oficiales y particulares que reportaron datos.</t>
  </si>
  <si>
    <t>Cuadro 4. MATRÍCULA DE EDUCACIÓN UNIVERSITARIA EN LA REPÚBLICA, POR SEXO,</t>
  </si>
  <si>
    <t>NOTA: Según los campos de educación definidos por la Clasificación Internacional Normalizada de la Educación (CINE) de la Unesco, versión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</si>
</sst>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;[Red]#,##0"/>
    <numFmt numFmtId="166" formatCode="0.0"/>
    <numFmt numFmtId="167" formatCode="0.0;[Red]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165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5" fontId="2" fillId="0" borderId="0" xfId="0" applyNumberFormat="1" applyFont="1" applyBorder="1"/>
    <xf numFmtId="165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6" fontId="2" fillId="0" borderId="0" xfId="0" applyNumberFormat="1" applyFont="1"/>
    <xf numFmtId="0" fontId="5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/>
    <xf numFmtId="0" fontId="3" fillId="0" borderId="6" xfId="0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 readingOrder="1"/>
    </xf>
    <xf numFmtId="164" fontId="3" fillId="0" borderId="0" xfId="0" applyNumberFormat="1" applyFont="1" applyAlignment="1">
      <alignment horizontal="left" readingOrder="1"/>
    </xf>
    <xf numFmtId="1" fontId="3" fillId="0" borderId="0" xfId="0" applyNumberFormat="1" applyFont="1" applyBorder="1" applyAlignment="1">
      <alignment horizontal="left" readingOrder="1"/>
    </xf>
    <xf numFmtId="0" fontId="6" fillId="0" borderId="0" xfId="0" applyFont="1" applyFill="1" applyAlignment="1">
      <alignment readingOrder="1"/>
    </xf>
    <xf numFmtId="1" fontId="3" fillId="0" borderId="0" xfId="0" applyNumberFormat="1" applyFont="1"/>
    <xf numFmtId="1" fontId="3" fillId="0" borderId="0" xfId="0" applyNumberFormat="1" applyFont="1" applyBorder="1"/>
    <xf numFmtId="164" fontId="3" fillId="0" borderId="0" xfId="0" applyNumberFormat="1" applyFont="1" applyBorder="1"/>
    <xf numFmtId="167" fontId="3" fillId="0" borderId="0" xfId="0" applyNumberFormat="1" applyFont="1" applyBorder="1"/>
    <xf numFmtId="167" fontId="3" fillId="0" borderId="0" xfId="0" applyNumberFormat="1" applyFont="1"/>
    <xf numFmtId="0" fontId="6" fillId="0" borderId="0" xfId="0" applyFont="1"/>
    <xf numFmtId="0" fontId="3" fillId="0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/>
    </xf>
    <xf numFmtId="0" fontId="1" fillId="0" borderId="0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left" readingOrder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2.28515625" style="3" customWidth="1"/>
    <col min="2" max="2" width="38.28515625" style="3" customWidth="1"/>
    <col min="3" max="3" width="13.28515625" style="3" customWidth="1"/>
    <col min="4" max="4" width="13.28515625" style="4" customWidth="1"/>
    <col min="5" max="5" width="13.28515625" style="3" customWidth="1"/>
    <col min="6" max="6" width="13.28515625" style="5" customWidth="1"/>
    <col min="7" max="8" width="11.42578125" style="1"/>
    <col min="9" max="16384" width="11.42578125" style="2"/>
  </cols>
  <sheetData>
    <row r="1" spans="1:10" ht="17.100000000000001" customHeight="1" x14ac:dyDescent="0.2">
      <c r="A1" s="53" t="s">
        <v>39</v>
      </c>
      <c r="B1" s="53"/>
      <c r="C1" s="53"/>
      <c r="D1" s="53"/>
      <c r="E1" s="53"/>
      <c r="F1" s="53"/>
    </row>
    <row r="2" spans="1:10" ht="17.100000000000001" customHeight="1" x14ac:dyDescent="0.2">
      <c r="A2" s="53" t="s">
        <v>0</v>
      </c>
      <c r="B2" s="53"/>
      <c r="C2" s="53"/>
      <c r="D2" s="53"/>
      <c r="E2" s="53"/>
      <c r="F2" s="53"/>
    </row>
    <row r="3" spans="1:10" ht="12.2" customHeight="1" x14ac:dyDescent="0.2"/>
    <row r="4" spans="1:10" ht="24.95" customHeight="1" x14ac:dyDescent="0.2">
      <c r="A4" s="54" t="s">
        <v>1</v>
      </c>
      <c r="B4" s="54"/>
      <c r="C4" s="54" t="s">
        <v>2</v>
      </c>
      <c r="D4" s="54"/>
      <c r="E4" s="54"/>
      <c r="F4" s="54"/>
    </row>
    <row r="5" spans="1:10" ht="24.95" customHeight="1" x14ac:dyDescent="0.2">
      <c r="A5" s="54"/>
      <c r="B5" s="54"/>
      <c r="C5" s="54" t="s">
        <v>3</v>
      </c>
      <c r="D5" s="55" t="s">
        <v>4</v>
      </c>
      <c r="E5" s="54" t="s">
        <v>5</v>
      </c>
      <c r="F5" s="54"/>
    </row>
    <row r="6" spans="1:10" ht="24.95" customHeight="1" x14ac:dyDescent="0.2">
      <c r="A6" s="54"/>
      <c r="B6" s="54"/>
      <c r="C6" s="54"/>
      <c r="D6" s="55"/>
      <c r="E6" s="51" t="s">
        <v>6</v>
      </c>
      <c r="F6" s="51" t="s">
        <v>7</v>
      </c>
    </row>
    <row r="7" spans="1:10" s="11" customFormat="1" ht="12.2" customHeight="1" x14ac:dyDescent="0.2">
      <c r="A7" s="6"/>
      <c r="B7" s="6"/>
      <c r="C7" s="7"/>
      <c r="D7" s="8"/>
      <c r="E7" s="7"/>
      <c r="F7" s="9"/>
      <c r="G7" s="10"/>
      <c r="H7" s="10"/>
    </row>
    <row r="8" spans="1:10" s="16" customFormat="1" ht="20.100000000000001" customHeight="1" x14ac:dyDescent="0.2">
      <c r="A8" s="57" t="s">
        <v>8</v>
      </c>
      <c r="B8" s="58"/>
      <c r="C8" s="12">
        <f>SUM(C10:C31)</f>
        <v>193773</v>
      </c>
      <c r="D8" s="13">
        <f>SUM(D10:D31)</f>
        <v>100</v>
      </c>
      <c r="E8" s="12">
        <f>SUM(E10:E31)</f>
        <v>77416</v>
      </c>
      <c r="F8" s="14">
        <f>SUM(F10:F31)</f>
        <v>116357</v>
      </c>
      <c r="G8" s="15"/>
      <c r="H8" s="15"/>
    </row>
    <row r="9" spans="1:10" ht="18" customHeight="1" x14ac:dyDescent="0.2">
      <c r="A9" s="3" t="s">
        <v>9</v>
      </c>
      <c r="B9" s="17"/>
      <c r="C9" s="12"/>
      <c r="D9" s="18"/>
      <c r="E9" s="12"/>
      <c r="F9" s="14"/>
    </row>
    <row r="10" spans="1:10" ht="13.5" customHeight="1" x14ac:dyDescent="0.2">
      <c r="A10" s="19"/>
      <c r="B10" s="20" t="s">
        <v>10</v>
      </c>
      <c r="C10" s="12">
        <f t="shared" ref="C10:F22" si="0">SUM(C34,C59)</f>
        <v>37692</v>
      </c>
      <c r="D10" s="13">
        <f t="shared" si="0"/>
        <v>19.451626387577214</v>
      </c>
      <c r="E10" s="12">
        <f t="shared" si="0"/>
        <v>9662</v>
      </c>
      <c r="F10" s="14">
        <f t="shared" si="0"/>
        <v>28030</v>
      </c>
      <c r="H10" s="21"/>
      <c r="I10" s="22"/>
      <c r="J10" s="22"/>
    </row>
    <row r="11" spans="1:10" ht="15" customHeight="1" x14ac:dyDescent="0.2">
      <c r="A11" s="3" t="s">
        <v>11</v>
      </c>
      <c r="C11" s="12">
        <f t="shared" si="0"/>
        <v>6844</v>
      </c>
      <c r="D11" s="13">
        <f t="shared" si="0"/>
        <v>3.5319678180138618</v>
      </c>
      <c r="E11" s="12">
        <f t="shared" si="0"/>
        <v>2984</v>
      </c>
      <c r="F11" s="14">
        <f t="shared" si="0"/>
        <v>3860</v>
      </c>
      <c r="H11" s="21"/>
      <c r="I11" s="22"/>
      <c r="J11" s="22"/>
    </row>
    <row r="12" spans="1:10" ht="15" customHeight="1" x14ac:dyDescent="0.2">
      <c r="A12" s="3" t="s">
        <v>12</v>
      </c>
      <c r="C12" s="12">
        <f t="shared" si="0"/>
        <v>8384</v>
      </c>
      <c r="D12" s="13">
        <f t="shared" si="0"/>
        <v>4.3267121838439824</v>
      </c>
      <c r="E12" s="12">
        <f t="shared" si="0"/>
        <v>3428</v>
      </c>
      <c r="F12" s="14">
        <f t="shared" si="0"/>
        <v>4956</v>
      </c>
      <c r="H12" s="21"/>
      <c r="I12" s="22"/>
      <c r="J12" s="22"/>
    </row>
    <row r="13" spans="1:10" s="1" customFormat="1" ht="15" customHeight="1" x14ac:dyDescent="0.2">
      <c r="A13" s="3" t="s">
        <v>13</v>
      </c>
      <c r="B13" s="3"/>
      <c r="C13" s="12">
        <f t="shared" si="0"/>
        <v>6198</v>
      </c>
      <c r="D13" s="13">
        <f t="shared" si="0"/>
        <v>3.1985880385812262</v>
      </c>
      <c r="E13" s="12">
        <f t="shared" si="0"/>
        <v>1501</v>
      </c>
      <c r="F13" s="14">
        <f t="shared" si="0"/>
        <v>4697</v>
      </c>
      <c r="H13" s="21"/>
      <c r="I13" s="22"/>
      <c r="J13" s="22"/>
    </row>
    <row r="14" spans="1:10" s="1" customFormat="1" ht="15" customHeight="1" x14ac:dyDescent="0.2">
      <c r="A14" s="3" t="s">
        <v>14</v>
      </c>
      <c r="B14" s="3"/>
      <c r="C14" s="12">
        <f t="shared" si="0"/>
        <v>1380</v>
      </c>
      <c r="D14" s="13">
        <f t="shared" si="0"/>
        <v>0.71217352262699141</v>
      </c>
      <c r="E14" s="12">
        <f t="shared" si="0"/>
        <v>443</v>
      </c>
      <c r="F14" s="14">
        <f t="shared" si="0"/>
        <v>937</v>
      </c>
      <c r="H14" s="21"/>
      <c r="I14" s="22"/>
      <c r="J14" s="22"/>
    </row>
    <row r="15" spans="1:10" s="1" customFormat="1" ht="15" customHeight="1" x14ac:dyDescent="0.2">
      <c r="A15" s="3" t="s">
        <v>15</v>
      </c>
      <c r="B15" s="3"/>
      <c r="C15" s="12">
        <f t="shared" si="0"/>
        <v>38267</v>
      </c>
      <c r="D15" s="13">
        <f t="shared" si="0"/>
        <v>19.748365355338464</v>
      </c>
      <c r="E15" s="12">
        <f t="shared" si="0"/>
        <v>13584</v>
      </c>
      <c r="F15" s="14">
        <f t="shared" si="0"/>
        <v>24683</v>
      </c>
      <c r="H15" s="21"/>
      <c r="I15" s="22"/>
      <c r="J15" s="22"/>
    </row>
    <row r="16" spans="1:10" s="1" customFormat="1" ht="15" customHeight="1" x14ac:dyDescent="0.2">
      <c r="A16" s="3" t="s">
        <v>16</v>
      </c>
      <c r="B16" s="3"/>
      <c r="C16" s="12">
        <f t="shared" si="0"/>
        <v>11679</v>
      </c>
      <c r="D16" s="13">
        <f t="shared" si="0"/>
        <v>6.0271554860584287</v>
      </c>
      <c r="E16" s="12">
        <f t="shared" si="0"/>
        <v>4681</v>
      </c>
      <c r="F16" s="14">
        <f t="shared" si="0"/>
        <v>6998</v>
      </c>
      <c r="H16" s="21"/>
      <c r="I16" s="22"/>
      <c r="J16" s="22"/>
    </row>
    <row r="17" spans="1:10" s="1" customFormat="1" ht="15" customHeight="1" x14ac:dyDescent="0.2">
      <c r="A17" s="3" t="s">
        <v>17</v>
      </c>
      <c r="B17" s="3"/>
      <c r="C17" s="12">
        <f t="shared" si="0"/>
        <v>3461</v>
      </c>
      <c r="D17" s="13">
        <f t="shared" si="0"/>
        <v>1.7861105520376934</v>
      </c>
      <c r="E17" s="12">
        <f t="shared" si="0"/>
        <v>1213</v>
      </c>
      <c r="F17" s="14">
        <f t="shared" si="0"/>
        <v>2248</v>
      </c>
      <c r="H17" s="21"/>
      <c r="I17" s="22"/>
      <c r="J17" s="22"/>
    </row>
    <row r="18" spans="1:10" s="1" customFormat="1" ht="15" customHeight="1" x14ac:dyDescent="0.2">
      <c r="A18" s="3" t="s">
        <v>18</v>
      </c>
      <c r="B18" s="3"/>
      <c r="C18" s="12">
        <f t="shared" si="0"/>
        <v>1205</v>
      </c>
      <c r="D18" s="13">
        <f t="shared" si="0"/>
        <v>0.62186166287356848</v>
      </c>
      <c r="E18" s="12">
        <f t="shared" si="0"/>
        <v>635</v>
      </c>
      <c r="F18" s="14">
        <f t="shared" si="0"/>
        <v>570</v>
      </c>
      <c r="H18" s="21"/>
      <c r="I18" s="22"/>
      <c r="J18" s="22"/>
    </row>
    <row r="19" spans="1:10" s="1" customFormat="1" ht="15" customHeight="1" x14ac:dyDescent="0.2">
      <c r="A19" s="3" t="s">
        <v>19</v>
      </c>
      <c r="B19" s="3"/>
      <c r="C19" s="12">
        <f t="shared" si="0"/>
        <v>4163</v>
      </c>
      <c r="D19" s="13">
        <f t="shared" si="0"/>
        <v>2.1483901265914236</v>
      </c>
      <c r="E19" s="12">
        <f t="shared" si="0"/>
        <v>1412</v>
      </c>
      <c r="F19" s="14">
        <f t="shared" si="0"/>
        <v>2751</v>
      </c>
      <c r="H19" s="21"/>
      <c r="I19" s="22"/>
      <c r="J19" s="22"/>
    </row>
    <row r="20" spans="1:10" s="1" customFormat="1" ht="15" customHeight="1" x14ac:dyDescent="0.2">
      <c r="A20" s="3" t="s">
        <v>20</v>
      </c>
      <c r="B20" s="3"/>
      <c r="C20" s="12">
        <f t="shared" si="0"/>
        <v>12442</v>
      </c>
      <c r="D20" s="13">
        <f t="shared" si="0"/>
        <v>6.420915194583352</v>
      </c>
      <c r="E20" s="12">
        <f t="shared" si="0"/>
        <v>9257</v>
      </c>
      <c r="F20" s="14">
        <f t="shared" si="0"/>
        <v>3185</v>
      </c>
      <c r="H20" s="21"/>
      <c r="I20" s="22"/>
      <c r="J20" s="22"/>
    </row>
    <row r="21" spans="1:10" s="1" customFormat="1" ht="15" customHeight="1" x14ac:dyDescent="0.2">
      <c r="A21" s="3" t="s">
        <v>21</v>
      </c>
      <c r="B21" s="3"/>
      <c r="C21" s="12">
        <f t="shared" si="0"/>
        <v>6450</v>
      </c>
      <c r="D21" s="13">
        <f t="shared" si="0"/>
        <v>3.3286371166261555</v>
      </c>
      <c r="E21" s="12">
        <f t="shared" si="0"/>
        <v>5141</v>
      </c>
      <c r="F21" s="14">
        <f t="shared" si="0"/>
        <v>1309</v>
      </c>
      <c r="H21" s="21"/>
      <c r="I21" s="22"/>
      <c r="J21" s="22"/>
    </row>
    <row r="22" spans="1:10" s="1" customFormat="1" ht="15" customHeight="1" x14ac:dyDescent="0.2">
      <c r="A22" s="3" t="s">
        <v>22</v>
      </c>
      <c r="B22" s="3"/>
      <c r="C22" s="12">
        <f t="shared" si="0"/>
        <v>4423</v>
      </c>
      <c r="D22" s="13">
        <f t="shared" si="0"/>
        <v>2.2825677467965093</v>
      </c>
      <c r="E22" s="12">
        <f t="shared" si="0"/>
        <v>2729</v>
      </c>
      <c r="F22" s="14">
        <f t="shared" si="0"/>
        <v>1694</v>
      </c>
      <c r="H22" s="21"/>
      <c r="I22" s="22"/>
      <c r="J22" s="22"/>
    </row>
    <row r="23" spans="1:10" s="1" customFormat="1" ht="15" customHeight="1" x14ac:dyDescent="0.2">
      <c r="A23" s="3" t="s">
        <v>23</v>
      </c>
      <c r="B23" s="3"/>
      <c r="C23" s="12">
        <f t="shared" ref="C23:F24" si="1">SUM(C48,C72)</f>
        <v>7912</v>
      </c>
      <c r="D23" s="13">
        <f t="shared" si="1"/>
        <v>4.0831281963947506</v>
      </c>
      <c r="E23" s="12">
        <f t="shared" si="1"/>
        <v>4212</v>
      </c>
      <c r="F23" s="14">
        <f t="shared" si="1"/>
        <v>3700</v>
      </c>
      <c r="H23" s="21"/>
      <c r="I23" s="22"/>
      <c r="J23" s="22"/>
    </row>
    <row r="24" spans="1:10" s="1" customFormat="1" ht="15" customHeight="1" x14ac:dyDescent="0.2">
      <c r="A24" s="3" t="s">
        <v>24</v>
      </c>
      <c r="B24" s="3"/>
      <c r="C24" s="12">
        <f t="shared" si="1"/>
        <v>2688</v>
      </c>
      <c r="D24" s="13">
        <f t="shared" si="1"/>
        <v>1.3871901658125745</v>
      </c>
      <c r="E24" s="12">
        <f t="shared" si="1"/>
        <v>1499</v>
      </c>
      <c r="F24" s="14">
        <f t="shared" si="1"/>
        <v>1189</v>
      </c>
      <c r="H24" s="21"/>
      <c r="I24" s="22"/>
      <c r="J24" s="22"/>
    </row>
    <row r="25" spans="1:10" s="1" customFormat="1" ht="15" customHeight="1" x14ac:dyDescent="0.2">
      <c r="A25" s="3" t="s">
        <v>25</v>
      </c>
      <c r="B25" s="3"/>
      <c r="C25" s="12">
        <f>SUM(C50)</f>
        <v>293</v>
      </c>
      <c r="D25" s="13">
        <f>SUM(D50)</f>
        <v>0.15120785661573077</v>
      </c>
      <c r="E25" s="12">
        <f>SUM(E50)</f>
        <v>73</v>
      </c>
      <c r="F25" s="14">
        <f>SUM(F50)</f>
        <v>220</v>
      </c>
      <c r="H25" s="21"/>
      <c r="I25" s="22"/>
      <c r="J25" s="22"/>
    </row>
    <row r="26" spans="1:10" s="1" customFormat="1" ht="15" customHeight="1" x14ac:dyDescent="0.2">
      <c r="A26" s="3" t="s">
        <v>26</v>
      </c>
      <c r="B26" s="3"/>
      <c r="C26" s="12">
        <f t="shared" ref="C26:F31" si="2">SUM(C51,C74)</f>
        <v>15774</v>
      </c>
      <c r="D26" s="13">
        <f t="shared" si="2"/>
        <v>8.1404530042885241</v>
      </c>
      <c r="E26" s="12">
        <f t="shared" si="2"/>
        <v>4274</v>
      </c>
      <c r="F26" s="14">
        <f t="shared" si="2"/>
        <v>11500</v>
      </c>
      <c r="H26" s="21"/>
      <c r="I26" s="21"/>
      <c r="J26" s="21"/>
    </row>
    <row r="27" spans="1:10" s="1" customFormat="1" ht="15" customHeight="1" x14ac:dyDescent="0.2">
      <c r="A27" s="3" t="s">
        <v>27</v>
      </c>
      <c r="B27" s="3"/>
      <c r="C27" s="12">
        <f t="shared" si="2"/>
        <v>3903</v>
      </c>
      <c r="D27" s="13">
        <f t="shared" si="2"/>
        <v>2.0142125063863388</v>
      </c>
      <c r="E27" s="12">
        <f t="shared" si="2"/>
        <v>574</v>
      </c>
      <c r="F27" s="14">
        <f t="shared" si="2"/>
        <v>3329</v>
      </c>
      <c r="H27" s="21"/>
      <c r="I27" s="21"/>
      <c r="J27" s="21"/>
    </row>
    <row r="28" spans="1:10" s="1" customFormat="1" ht="15" customHeight="1" x14ac:dyDescent="0.2">
      <c r="A28" s="3" t="s">
        <v>28</v>
      </c>
      <c r="B28" s="3"/>
      <c r="C28" s="12">
        <f t="shared" si="2"/>
        <v>4660</v>
      </c>
      <c r="D28" s="13">
        <f t="shared" si="2"/>
        <v>2.4048758082911448</v>
      </c>
      <c r="E28" s="12">
        <f t="shared" si="2"/>
        <v>2528</v>
      </c>
      <c r="F28" s="14">
        <f t="shared" si="2"/>
        <v>2132</v>
      </c>
      <c r="H28" s="21"/>
      <c r="I28" s="21"/>
      <c r="J28" s="21"/>
    </row>
    <row r="29" spans="1:10" ht="15" customHeight="1" x14ac:dyDescent="0.2">
      <c r="A29" s="3" t="s">
        <v>29</v>
      </c>
      <c r="C29" s="12">
        <f t="shared" si="2"/>
        <v>9173</v>
      </c>
      <c r="D29" s="13">
        <f t="shared" si="2"/>
        <v>4.7338896543894151</v>
      </c>
      <c r="E29" s="12">
        <f t="shared" si="2"/>
        <v>4561</v>
      </c>
      <c r="F29" s="14">
        <f t="shared" si="2"/>
        <v>4612</v>
      </c>
      <c r="H29" s="21"/>
      <c r="I29" s="21"/>
      <c r="J29" s="21"/>
    </row>
    <row r="30" spans="1:10" ht="15" customHeight="1" x14ac:dyDescent="0.2">
      <c r="A30" s="3" t="s">
        <v>30</v>
      </c>
      <c r="C30" s="12">
        <f t="shared" si="2"/>
        <v>2447</v>
      </c>
      <c r="D30" s="13">
        <f t="shared" si="2"/>
        <v>1.2628178332378608</v>
      </c>
      <c r="E30" s="12">
        <f t="shared" si="2"/>
        <v>1182</v>
      </c>
      <c r="F30" s="14">
        <f t="shared" si="2"/>
        <v>1265</v>
      </c>
      <c r="H30" s="21"/>
      <c r="I30" s="21"/>
      <c r="J30" s="21"/>
    </row>
    <row r="31" spans="1:10" ht="15" customHeight="1" x14ac:dyDescent="0.2">
      <c r="A31" s="3" t="s">
        <v>31</v>
      </c>
      <c r="C31" s="12">
        <f t="shared" si="2"/>
        <v>4335</v>
      </c>
      <c r="D31" s="13">
        <f t="shared" si="2"/>
        <v>2.2371537830347883</v>
      </c>
      <c r="E31" s="12">
        <f t="shared" si="2"/>
        <v>1843</v>
      </c>
      <c r="F31" s="14">
        <f t="shared" si="2"/>
        <v>2492</v>
      </c>
      <c r="H31" s="21"/>
      <c r="I31" s="21"/>
      <c r="J31" s="21"/>
    </row>
    <row r="32" spans="1:10" s="24" customFormat="1" ht="24.95" customHeight="1" x14ac:dyDescent="0.2">
      <c r="A32" s="59" t="s">
        <v>32</v>
      </c>
      <c r="B32" s="60"/>
      <c r="C32" s="12">
        <f>SUM(C34:C44,C45:C56)</f>
        <v>150886</v>
      </c>
      <c r="D32" s="13">
        <f>SUM(D34:D44,D45:D56)</f>
        <v>77.86740154717117</v>
      </c>
      <c r="E32" s="12">
        <f>SUM(E34:E44,E45:E56)</f>
        <v>61143</v>
      </c>
      <c r="F32" s="14">
        <f>SUM(F34:F44,F45:F56)</f>
        <v>89743</v>
      </c>
      <c r="G32" s="23"/>
      <c r="H32" s="23"/>
    </row>
    <row r="33" spans="1:9" ht="18" customHeight="1" x14ac:dyDescent="0.2">
      <c r="A33" s="20" t="s">
        <v>9</v>
      </c>
      <c r="B33" s="20"/>
      <c r="C33" s="12"/>
      <c r="D33" s="25"/>
      <c r="E33" s="26"/>
      <c r="F33" s="27"/>
    </row>
    <row r="34" spans="1:9" ht="13.5" customHeight="1" x14ac:dyDescent="0.2">
      <c r="A34" s="20"/>
      <c r="B34" s="20" t="s">
        <v>10</v>
      </c>
      <c r="C34" s="12">
        <f t="shared" ref="C34:C56" si="3">SUM(E34:F34)</f>
        <v>26388</v>
      </c>
      <c r="D34" s="28">
        <f>SUM(C34/$C$8*100)</f>
        <v>13.617996315276121</v>
      </c>
      <c r="E34" s="26">
        <v>6352</v>
      </c>
      <c r="F34" s="27">
        <v>20036</v>
      </c>
      <c r="I34" s="29"/>
    </row>
    <row r="35" spans="1:9" ht="15" customHeight="1" x14ac:dyDescent="0.2">
      <c r="A35" s="20" t="s">
        <v>11</v>
      </c>
      <c r="B35" s="20"/>
      <c r="C35" s="12">
        <f t="shared" si="3"/>
        <v>5584</v>
      </c>
      <c r="D35" s="28">
        <f t="shared" ref="D35:D52" si="4">SUM(C35/$C$8*100)</f>
        <v>2.8817224277892173</v>
      </c>
      <c r="E35" s="26">
        <v>2582</v>
      </c>
      <c r="F35" s="27">
        <v>3002</v>
      </c>
    </row>
    <row r="36" spans="1:9" ht="15" customHeight="1" x14ac:dyDescent="0.2">
      <c r="A36" s="20" t="s">
        <v>12</v>
      </c>
      <c r="B36" s="20"/>
      <c r="C36" s="12">
        <f t="shared" si="3"/>
        <v>7077</v>
      </c>
      <c r="D36" s="28">
        <f t="shared" si="4"/>
        <v>3.6522116084284191</v>
      </c>
      <c r="E36" s="26">
        <v>2890</v>
      </c>
      <c r="F36" s="27">
        <v>4187</v>
      </c>
    </row>
    <row r="37" spans="1:9" ht="15" customHeight="1" x14ac:dyDescent="0.2">
      <c r="A37" s="20" t="s">
        <v>13</v>
      </c>
      <c r="B37" s="20"/>
      <c r="C37" s="12">
        <f t="shared" si="3"/>
        <v>4941</v>
      </c>
      <c r="D37" s="28">
        <f t="shared" si="4"/>
        <v>2.5498908516666408</v>
      </c>
      <c r="E37" s="26">
        <v>1231</v>
      </c>
      <c r="F37" s="27">
        <v>3710</v>
      </c>
    </row>
    <row r="38" spans="1:9" ht="15" customHeight="1" x14ac:dyDescent="0.2">
      <c r="A38" s="20" t="s">
        <v>14</v>
      </c>
      <c r="B38" s="20"/>
      <c r="C38" s="12">
        <f t="shared" si="3"/>
        <v>1220</v>
      </c>
      <c r="D38" s="28">
        <f t="shared" si="4"/>
        <v>0.62960267942386194</v>
      </c>
      <c r="E38" s="26">
        <v>390</v>
      </c>
      <c r="F38" s="27">
        <v>830</v>
      </c>
    </row>
    <row r="39" spans="1:9" ht="15" customHeight="1" x14ac:dyDescent="0.2">
      <c r="A39" s="20" t="s">
        <v>15</v>
      </c>
      <c r="B39" s="20"/>
      <c r="C39" s="12">
        <f t="shared" si="3"/>
        <v>29137</v>
      </c>
      <c r="D39" s="28">
        <f t="shared" si="4"/>
        <v>15.03666661505989</v>
      </c>
      <c r="E39" s="26">
        <v>9956</v>
      </c>
      <c r="F39" s="27">
        <v>19181</v>
      </c>
    </row>
    <row r="40" spans="1:9" ht="15" customHeight="1" x14ac:dyDescent="0.2">
      <c r="A40" s="20" t="s">
        <v>16</v>
      </c>
      <c r="B40" s="20"/>
      <c r="C40" s="12">
        <f t="shared" si="3"/>
        <v>6954</v>
      </c>
      <c r="D40" s="28">
        <f t="shared" si="4"/>
        <v>3.5887352727160127</v>
      </c>
      <c r="E40" s="26">
        <v>2639</v>
      </c>
      <c r="F40" s="27">
        <v>4315</v>
      </c>
    </row>
    <row r="41" spans="1:9" ht="15" customHeight="1" x14ac:dyDescent="0.2">
      <c r="A41" s="20" t="s">
        <v>17</v>
      </c>
      <c r="B41" s="20"/>
      <c r="C41" s="12">
        <f t="shared" si="3"/>
        <v>3413</v>
      </c>
      <c r="D41" s="28">
        <f t="shared" si="4"/>
        <v>1.7613392990767547</v>
      </c>
      <c r="E41" s="26">
        <v>1196</v>
      </c>
      <c r="F41" s="27">
        <v>2217</v>
      </c>
    </row>
    <row r="42" spans="1:9" ht="15" customHeight="1" x14ac:dyDescent="0.2">
      <c r="A42" s="20" t="s">
        <v>18</v>
      </c>
      <c r="B42" s="20"/>
      <c r="C42" s="12">
        <f t="shared" si="3"/>
        <v>904</v>
      </c>
      <c r="D42" s="28">
        <f t="shared" si="4"/>
        <v>0.4665252640976813</v>
      </c>
      <c r="E42" s="26">
        <v>465</v>
      </c>
      <c r="F42" s="27">
        <v>439</v>
      </c>
    </row>
    <row r="43" spans="1:9" ht="15" customHeight="1" x14ac:dyDescent="0.2">
      <c r="A43" s="20" t="s">
        <v>19</v>
      </c>
      <c r="B43" s="20"/>
      <c r="C43" s="12">
        <f t="shared" si="3"/>
        <v>2750</v>
      </c>
      <c r="D43" s="28">
        <f t="shared" si="4"/>
        <v>1.419186367553787</v>
      </c>
      <c r="E43" s="26">
        <v>1091</v>
      </c>
      <c r="F43" s="27">
        <v>1659</v>
      </c>
    </row>
    <row r="44" spans="1:9" ht="15" customHeight="1" x14ac:dyDescent="0.2">
      <c r="A44" s="20" t="s">
        <v>20</v>
      </c>
      <c r="B44" s="20"/>
      <c r="C44" s="12">
        <f>SUM(E44:F44)</f>
        <v>10986</v>
      </c>
      <c r="D44" s="28">
        <f>SUM(C44/$C$8*100)</f>
        <v>5.6695205214348743</v>
      </c>
      <c r="E44" s="26">
        <v>8263</v>
      </c>
      <c r="F44" s="27">
        <v>2723</v>
      </c>
    </row>
    <row r="45" spans="1:9" ht="15" customHeight="1" x14ac:dyDescent="0.2">
      <c r="A45" s="17" t="s">
        <v>21</v>
      </c>
      <c r="B45" s="17"/>
      <c r="C45" s="12">
        <f>SUM(E45:F45)</f>
        <v>6088</v>
      </c>
      <c r="D45" s="28">
        <f>SUM(C45/$C$8*100)</f>
        <v>3.1418205838790749</v>
      </c>
      <c r="E45" s="26">
        <v>4833</v>
      </c>
      <c r="F45" s="27">
        <v>1255</v>
      </c>
    </row>
    <row r="46" spans="1:9" ht="15" customHeight="1" x14ac:dyDescent="0.2">
      <c r="A46" s="17" t="s">
        <v>22</v>
      </c>
      <c r="B46" s="17"/>
      <c r="C46" s="12">
        <f t="shared" si="3"/>
        <v>3694</v>
      </c>
      <c r="D46" s="28">
        <f t="shared" si="4"/>
        <v>1.9063543424522509</v>
      </c>
      <c r="E46" s="26">
        <v>2261</v>
      </c>
      <c r="F46" s="27">
        <v>1433</v>
      </c>
    </row>
    <row r="47" spans="1:9" ht="17.25" customHeight="1" x14ac:dyDescent="0.2">
      <c r="A47" s="61" t="s">
        <v>33</v>
      </c>
      <c r="B47" s="62"/>
      <c r="C47" s="12"/>
      <c r="D47" s="28"/>
      <c r="E47" s="26"/>
      <c r="F47" s="27"/>
    </row>
    <row r="48" spans="1:9" ht="20.25" customHeight="1" x14ac:dyDescent="0.2">
      <c r="A48" s="17" t="s">
        <v>23</v>
      </c>
      <c r="B48" s="17"/>
      <c r="C48" s="12">
        <f t="shared" si="3"/>
        <v>6610</v>
      </c>
      <c r="D48" s="28">
        <f t="shared" si="4"/>
        <v>3.411207959829285</v>
      </c>
      <c r="E48" s="26">
        <v>3499</v>
      </c>
      <c r="F48" s="27">
        <v>3111</v>
      </c>
    </row>
    <row r="49" spans="1:9" ht="15" customHeight="1" x14ac:dyDescent="0.2">
      <c r="A49" s="17" t="s">
        <v>24</v>
      </c>
      <c r="B49" s="17"/>
      <c r="C49" s="12">
        <f t="shared" si="3"/>
        <v>2446</v>
      </c>
      <c r="D49" s="28">
        <f t="shared" si="4"/>
        <v>1.2623017654678412</v>
      </c>
      <c r="E49" s="26">
        <v>1340</v>
      </c>
      <c r="F49" s="27">
        <v>1106</v>
      </c>
    </row>
    <row r="50" spans="1:9" ht="15" customHeight="1" x14ac:dyDescent="0.2">
      <c r="A50" s="17" t="s">
        <v>25</v>
      </c>
      <c r="B50" s="17"/>
      <c r="C50" s="12">
        <f t="shared" si="3"/>
        <v>293</v>
      </c>
      <c r="D50" s="28">
        <f t="shared" si="4"/>
        <v>0.15120785661573077</v>
      </c>
      <c r="E50" s="26">
        <v>73</v>
      </c>
      <c r="F50" s="27">
        <v>220</v>
      </c>
    </row>
    <row r="51" spans="1:9" ht="15" customHeight="1" x14ac:dyDescent="0.2">
      <c r="A51" s="17" t="s">
        <v>26</v>
      </c>
      <c r="B51" s="17"/>
      <c r="C51" s="12">
        <f t="shared" si="3"/>
        <v>12377</v>
      </c>
      <c r="D51" s="28">
        <f t="shared" si="4"/>
        <v>6.3873707895320821</v>
      </c>
      <c r="E51" s="26">
        <v>3224</v>
      </c>
      <c r="F51" s="27">
        <v>9153</v>
      </c>
    </row>
    <row r="52" spans="1:9" ht="15" customHeight="1" x14ac:dyDescent="0.2">
      <c r="A52" s="17" t="s">
        <v>27</v>
      </c>
      <c r="B52" s="17"/>
      <c r="C52" s="12">
        <f t="shared" si="3"/>
        <v>3114</v>
      </c>
      <c r="D52" s="28">
        <f t="shared" si="4"/>
        <v>1.6070350358409067</v>
      </c>
      <c r="E52" s="26">
        <v>467</v>
      </c>
      <c r="F52" s="27">
        <v>2647</v>
      </c>
    </row>
    <row r="53" spans="1:9" ht="15" customHeight="1" x14ac:dyDescent="0.2">
      <c r="A53" s="17" t="s">
        <v>28</v>
      </c>
      <c r="B53" s="17"/>
      <c r="C53" s="12">
        <f t="shared" si="3"/>
        <v>3828</v>
      </c>
      <c r="D53" s="28">
        <f>SUM(C53/$C$8*100)</f>
        <v>1.9755074236348715</v>
      </c>
      <c r="E53" s="26">
        <v>2003</v>
      </c>
      <c r="F53" s="27">
        <v>1825</v>
      </c>
    </row>
    <row r="54" spans="1:9" ht="15" customHeight="1" x14ac:dyDescent="0.2">
      <c r="A54" s="17" t="s">
        <v>29</v>
      </c>
      <c r="B54" s="17"/>
      <c r="C54" s="12">
        <f t="shared" si="3"/>
        <v>8024</v>
      </c>
      <c r="D54" s="28">
        <f>SUM(C54/$C$8*100)</f>
        <v>4.1409277866369418</v>
      </c>
      <c r="E54" s="26">
        <v>4000</v>
      </c>
      <c r="F54" s="27">
        <v>4024</v>
      </c>
    </row>
    <row r="55" spans="1:9" ht="15" customHeight="1" x14ac:dyDescent="0.2">
      <c r="A55" s="17" t="s">
        <v>30</v>
      </c>
      <c r="B55" s="30"/>
      <c r="C55" s="12">
        <f t="shared" si="3"/>
        <v>2205</v>
      </c>
      <c r="D55" s="28">
        <f>SUM(C55/$C$8*100)</f>
        <v>1.1379294328931275</v>
      </c>
      <c r="E55" s="26">
        <v>1066</v>
      </c>
      <c r="F55" s="27">
        <v>1139</v>
      </c>
    </row>
    <row r="56" spans="1:9" ht="15" customHeight="1" x14ac:dyDescent="0.2">
      <c r="A56" s="17" t="s">
        <v>31</v>
      </c>
      <c r="B56" s="17"/>
      <c r="C56" s="12">
        <f t="shared" si="3"/>
        <v>2853</v>
      </c>
      <c r="D56" s="28">
        <f>SUM(C56/$C$8*100)</f>
        <v>1.4723413478658016</v>
      </c>
      <c r="E56" s="26">
        <v>1322</v>
      </c>
      <c r="F56" s="27">
        <v>1531</v>
      </c>
    </row>
    <row r="57" spans="1:9" s="32" customFormat="1" ht="24.75" customHeight="1" x14ac:dyDescent="0.2">
      <c r="A57" s="59" t="s">
        <v>34</v>
      </c>
      <c r="B57" s="60"/>
      <c r="C57" s="12">
        <f>SUM(C59:C79)</f>
        <v>42887</v>
      </c>
      <c r="D57" s="13">
        <f>SUM(D59:D79)</f>
        <v>22.13259845282883</v>
      </c>
      <c r="E57" s="12">
        <f>SUM(E59:E79)</f>
        <v>16273</v>
      </c>
      <c r="F57" s="14">
        <f>SUM(F59:F79)</f>
        <v>26614</v>
      </c>
      <c r="G57" s="31"/>
      <c r="H57" s="31"/>
    </row>
    <row r="58" spans="1:9" ht="18" customHeight="1" x14ac:dyDescent="0.2">
      <c r="A58" s="20" t="s">
        <v>9</v>
      </c>
      <c r="B58" s="20"/>
      <c r="C58" s="12"/>
      <c r="D58" s="25"/>
      <c r="E58" s="26"/>
      <c r="F58" s="27"/>
    </row>
    <row r="59" spans="1:9" ht="13.5" customHeight="1" x14ac:dyDescent="0.2">
      <c r="A59" s="20"/>
      <c r="B59" s="20" t="s">
        <v>10</v>
      </c>
      <c r="C59" s="12">
        <f t="shared" ref="C59:C68" si="5">SUM(E59:F59)</f>
        <v>11304</v>
      </c>
      <c r="D59" s="28">
        <f>SUM(C59/$C$8*100)</f>
        <v>5.8336300723010943</v>
      </c>
      <c r="E59" s="26">
        <v>3310</v>
      </c>
      <c r="F59" s="27">
        <v>7994</v>
      </c>
    </row>
    <row r="60" spans="1:9" ht="15" customHeight="1" x14ac:dyDescent="0.2">
      <c r="A60" s="20" t="s">
        <v>11</v>
      </c>
      <c r="B60" s="20"/>
      <c r="C60" s="12">
        <f t="shared" si="5"/>
        <v>1260</v>
      </c>
      <c r="D60" s="28">
        <f t="shared" ref="D60:D79" si="6">SUM(C60/$C$8*100)</f>
        <v>0.65024539022464434</v>
      </c>
      <c r="E60" s="26">
        <v>402</v>
      </c>
      <c r="F60" s="27">
        <v>858</v>
      </c>
      <c r="I60" s="1"/>
    </row>
    <row r="61" spans="1:9" ht="15" customHeight="1" x14ac:dyDescent="0.2">
      <c r="A61" s="20" t="s">
        <v>12</v>
      </c>
      <c r="B61" s="20"/>
      <c r="C61" s="12">
        <f t="shared" si="5"/>
        <v>1307</v>
      </c>
      <c r="D61" s="28">
        <f t="shared" si="6"/>
        <v>0.67450057541556352</v>
      </c>
      <c r="E61" s="26">
        <v>538</v>
      </c>
      <c r="F61" s="27">
        <v>769</v>
      </c>
      <c r="I61" s="1"/>
    </row>
    <row r="62" spans="1:9" ht="15" customHeight="1" x14ac:dyDescent="0.2">
      <c r="A62" s="20" t="s">
        <v>13</v>
      </c>
      <c r="B62" s="20"/>
      <c r="C62" s="12">
        <f t="shared" si="5"/>
        <v>1257</v>
      </c>
      <c r="D62" s="28">
        <f t="shared" si="6"/>
        <v>0.64869718691458567</v>
      </c>
      <c r="E62" s="26">
        <v>270</v>
      </c>
      <c r="F62" s="27">
        <v>987</v>
      </c>
      <c r="I62" s="1"/>
    </row>
    <row r="63" spans="1:9" ht="15" customHeight="1" x14ac:dyDescent="0.2">
      <c r="A63" s="20" t="s">
        <v>14</v>
      </c>
      <c r="B63" s="20"/>
      <c r="C63" s="12">
        <f t="shared" si="5"/>
        <v>160</v>
      </c>
      <c r="D63" s="28">
        <f t="shared" si="6"/>
        <v>8.2570843203129435E-2</v>
      </c>
      <c r="E63" s="26">
        <v>53</v>
      </c>
      <c r="F63" s="27">
        <v>107</v>
      </c>
      <c r="I63" s="1"/>
    </row>
    <row r="64" spans="1:9" ht="15" customHeight="1" x14ac:dyDescent="0.2">
      <c r="A64" s="20" t="s">
        <v>15</v>
      </c>
      <c r="B64" s="20"/>
      <c r="C64" s="12">
        <f t="shared" si="5"/>
        <v>9130</v>
      </c>
      <c r="D64" s="28">
        <f t="shared" si="6"/>
        <v>4.7116987402785737</v>
      </c>
      <c r="E64" s="26">
        <v>3628</v>
      </c>
      <c r="F64" s="27">
        <v>5502</v>
      </c>
      <c r="I64" s="1"/>
    </row>
    <row r="65" spans="1:9" ht="15" customHeight="1" x14ac:dyDescent="0.2">
      <c r="A65" s="20" t="s">
        <v>16</v>
      </c>
      <c r="B65" s="20"/>
      <c r="C65" s="12">
        <f t="shared" si="5"/>
        <v>4725</v>
      </c>
      <c r="D65" s="28">
        <f t="shared" si="6"/>
        <v>2.438420213342416</v>
      </c>
      <c r="E65" s="26">
        <v>2042</v>
      </c>
      <c r="F65" s="27">
        <v>2683</v>
      </c>
      <c r="I65" s="1"/>
    </row>
    <row r="66" spans="1:9" ht="15" customHeight="1" x14ac:dyDescent="0.2">
      <c r="A66" s="50" t="s">
        <v>17</v>
      </c>
      <c r="B66" s="50"/>
      <c r="C66" s="12">
        <f t="shared" si="5"/>
        <v>48</v>
      </c>
      <c r="D66" s="28">
        <f t="shared" si="6"/>
        <v>2.4771252960938833E-2</v>
      </c>
      <c r="E66" s="26">
        <v>17</v>
      </c>
      <c r="F66" s="27">
        <v>31</v>
      </c>
    </row>
    <row r="67" spans="1:9" ht="15" customHeight="1" x14ac:dyDescent="0.2">
      <c r="A67" s="50" t="s">
        <v>18</v>
      </c>
      <c r="B67" s="50"/>
      <c r="C67" s="12">
        <f t="shared" si="5"/>
        <v>301</v>
      </c>
      <c r="D67" s="28">
        <f t="shared" si="6"/>
        <v>0.15533639877588723</v>
      </c>
      <c r="E67" s="26">
        <v>170</v>
      </c>
      <c r="F67" s="27">
        <v>131</v>
      </c>
    </row>
    <row r="68" spans="1:9" ht="15" customHeight="1" x14ac:dyDescent="0.2">
      <c r="A68" s="50" t="s">
        <v>19</v>
      </c>
      <c r="B68" s="50"/>
      <c r="C68" s="12">
        <f t="shared" si="5"/>
        <v>1413</v>
      </c>
      <c r="D68" s="28">
        <f t="shared" si="6"/>
        <v>0.72920375903763679</v>
      </c>
      <c r="E68" s="26">
        <v>321</v>
      </c>
      <c r="F68" s="27">
        <v>1092</v>
      </c>
    </row>
    <row r="69" spans="1:9" ht="15" customHeight="1" x14ac:dyDescent="0.2">
      <c r="A69" s="20" t="s">
        <v>20</v>
      </c>
      <c r="B69" s="20"/>
      <c r="C69" s="12">
        <f>SUM(E69:F69)</f>
        <v>1456</v>
      </c>
      <c r="D69" s="28">
        <f t="shared" si="6"/>
        <v>0.75139467314847785</v>
      </c>
      <c r="E69" s="26">
        <v>994</v>
      </c>
      <c r="F69" s="27">
        <v>462</v>
      </c>
      <c r="I69" s="1"/>
    </row>
    <row r="70" spans="1:9" ht="15" customHeight="1" x14ac:dyDescent="0.2">
      <c r="A70" s="17" t="s">
        <v>21</v>
      </c>
      <c r="B70" s="17"/>
      <c r="C70" s="12">
        <f>SUM(E70:F70)</f>
        <v>362</v>
      </c>
      <c r="D70" s="28">
        <f t="shared" si="6"/>
        <v>0.18681653274708035</v>
      </c>
      <c r="E70" s="26">
        <v>308</v>
      </c>
      <c r="F70" s="27">
        <v>54</v>
      </c>
      <c r="I70" s="1"/>
    </row>
    <row r="71" spans="1:9" ht="15" customHeight="1" x14ac:dyDescent="0.2">
      <c r="A71" s="17" t="s">
        <v>22</v>
      </c>
      <c r="B71" s="17"/>
      <c r="C71" s="12">
        <f t="shared" ref="C71:C79" si="7">SUM(E71:F71)</f>
        <v>729</v>
      </c>
      <c r="D71" s="28">
        <f t="shared" si="6"/>
        <v>0.37621340434425848</v>
      </c>
      <c r="E71" s="26">
        <v>468</v>
      </c>
      <c r="F71" s="27">
        <v>261</v>
      </c>
      <c r="I71" s="1"/>
    </row>
    <row r="72" spans="1:9" ht="15" customHeight="1" x14ac:dyDescent="0.2">
      <c r="A72" s="17" t="s">
        <v>23</v>
      </c>
      <c r="B72" s="17"/>
      <c r="C72" s="12">
        <f t="shared" si="7"/>
        <v>1302</v>
      </c>
      <c r="D72" s="28">
        <f t="shared" si="6"/>
        <v>0.67192023656546584</v>
      </c>
      <c r="E72" s="26">
        <v>713</v>
      </c>
      <c r="F72" s="27">
        <v>589</v>
      </c>
      <c r="I72" s="1"/>
    </row>
    <row r="73" spans="1:9" ht="15" customHeight="1" x14ac:dyDescent="0.2">
      <c r="A73" s="17" t="s">
        <v>24</v>
      </c>
      <c r="B73" s="17"/>
      <c r="C73" s="12">
        <f t="shared" si="7"/>
        <v>242</v>
      </c>
      <c r="D73" s="28">
        <f t="shared" si="6"/>
        <v>0.12488840034473327</v>
      </c>
      <c r="E73" s="26">
        <v>159</v>
      </c>
      <c r="F73" s="27">
        <v>83</v>
      </c>
      <c r="I73" s="1"/>
    </row>
    <row r="74" spans="1:9" ht="15" customHeight="1" x14ac:dyDescent="0.2">
      <c r="A74" s="17" t="s">
        <v>26</v>
      </c>
      <c r="B74" s="17"/>
      <c r="C74" s="12">
        <f t="shared" si="7"/>
        <v>3397</v>
      </c>
      <c r="D74" s="28">
        <f t="shared" si="6"/>
        <v>1.7530822147564418</v>
      </c>
      <c r="E74" s="26">
        <v>1050</v>
      </c>
      <c r="F74" s="27">
        <v>2347</v>
      </c>
      <c r="I74" s="1"/>
    </row>
    <row r="75" spans="1:9" ht="15" customHeight="1" x14ac:dyDescent="0.2">
      <c r="A75" s="17" t="s">
        <v>27</v>
      </c>
      <c r="B75" s="17"/>
      <c r="C75" s="12">
        <f t="shared" si="7"/>
        <v>789</v>
      </c>
      <c r="D75" s="28">
        <f t="shared" si="6"/>
        <v>0.40717747054543202</v>
      </c>
      <c r="E75" s="26">
        <v>107</v>
      </c>
      <c r="F75" s="27">
        <v>682</v>
      </c>
      <c r="I75" s="1"/>
    </row>
    <row r="76" spans="1:9" ht="15" customHeight="1" x14ac:dyDescent="0.2">
      <c r="A76" s="17" t="s">
        <v>28</v>
      </c>
      <c r="B76" s="17"/>
      <c r="C76" s="12">
        <f t="shared" si="7"/>
        <v>832</v>
      </c>
      <c r="D76" s="28">
        <f t="shared" si="6"/>
        <v>0.42936838465627308</v>
      </c>
      <c r="E76" s="26">
        <v>525</v>
      </c>
      <c r="F76" s="27">
        <v>307</v>
      </c>
      <c r="I76" s="1"/>
    </row>
    <row r="77" spans="1:9" ht="15" customHeight="1" x14ac:dyDescent="0.2">
      <c r="A77" s="17" t="s">
        <v>29</v>
      </c>
      <c r="B77" s="17"/>
      <c r="C77" s="12">
        <f t="shared" si="7"/>
        <v>1149</v>
      </c>
      <c r="D77" s="28">
        <f t="shared" si="6"/>
        <v>0.59296186775247328</v>
      </c>
      <c r="E77" s="26">
        <v>561</v>
      </c>
      <c r="F77" s="27">
        <v>588</v>
      </c>
      <c r="I77" s="1"/>
    </row>
    <row r="78" spans="1:9" ht="15" customHeight="1" x14ac:dyDescent="0.2">
      <c r="A78" s="17" t="s">
        <v>30</v>
      </c>
      <c r="B78" s="30"/>
      <c r="C78" s="12">
        <f t="shared" si="7"/>
        <v>242</v>
      </c>
      <c r="D78" s="28">
        <f t="shared" si="6"/>
        <v>0.12488840034473327</v>
      </c>
      <c r="E78" s="26">
        <v>116</v>
      </c>
      <c r="F78" s="27">
        <v>126</v>
      </c>
      <c r="I78" s="1"/>
    </row>
    <row r="79" spans="1:9" ht="15" customHeight="1" x14ac:dyDescent="0.2">
      <c r="A79" s="17" t="s">
        <v>31</v>
      </c>
      <c r="B79" s="17"/>
      <c r="C79" s="12">
        <f t="shared" si="7"/>
        <v>1482</v>
      </c>
      <c r="D79" s="28">
        <f t="shared" si="6"/>
        <v>0.76481243516898645</v>
      </c>
      <c r="E79" s="26">
        <v>521</v>
      </c>
      <c r="F79" s="27">
        <v>961</v>
      </c>
      <c r="I79" s="1"/>
    </row>
    <row r="80" spans="1:9" s="1" customFormat="1" ht="9.1999999999999993" customHeight="1" x14ac:dyDescent="0.2">
      <c r="A80" s="33"/>
      <c r="B80" s="33"/>
      <c r="C80" s="34" t="s">
        <v>35</v>
      </c>
      <c r="D80" s="35"/>
      <c r="E80" s="34"/>
      <c r="F80" s="36"/>
    </row>
    <row r="81" spans="1:6" s="1" customFormat="1" ht="9.1999999999999993" customHeight="1" x14ac:dyDescent="0.2">
      <c r="A81" s="5"/>
      <c r="B81" s="5"/>
      <c r="C81" s="37"/>
      <c r="D81" s="38"/>
      <c r="E81" s="37"/>
      <c r="F81" s="39"/>
    </row>
    <row r="82" spans="1:6" s="52" customFormat="1" ht="24.95" customHeight="1" x14ac:dyDescent="0.2">
      <c r="A82" s="63" t="s">
        <v>40</v>
      </c>
      <c r="B82" s="63"/>
      <c r="C82" s="63"/>
      <c r="D82" s="63"/>
      <c r="E82" s="63"/>
      <c r="F82" s="63"/>
    </row>
    <row r="83" spans="1:6" s="1" customFormat="1" ht="15.95" customHeight="1" x14ac:dyDescent="0.2">
      <c r="A83" s="56" t="s">
        <v>37</v>
      </c>
      <c r="B83" s="56"/>
      <c r="C83" s="56"/>
      <c r="D83" s="56"/>
      <c r="E83" s="56"/>
      <c r="F83" s="56"/>
    </row>
    <row r="84" spans="1:6" s="1" customFormat="1" ht="15.95" customHeight="1" x14ac:dyDescent="0.2">
      <c r="A84" s="40" t="s">
        <v>36</v>
      </c>
      <c r="B84" s="40"/>
      <c r="C84" s="40"/>
      <c r="D84" s="41"/>
      <c r="E84" s="40"/>
      <c r="F84" s="42"/>
    </row>
    <row r="85" spans="1:6" s="1" customFormat="1" ht="15.95" customHeight="1" x14ac:dyDescent="0.2">
      <c r="A85" s="43" t="s">
        <v>38</v>
      </c>
      <c r="B85" s="44"/>
      <c r="C85" s="45"/>
      <c r="D85" s="46"/>
      <c r="E85" s="5"/>
      <c r="F85" s="5"/>
    </row>
    <row r="86" spans="1:6" s="1" customFormat="1" ht="12" customHeight="1" x14ac:dyDescent="0.2">
      <c r="A86" s="44"/>
      <c r="B86" s="44"/>
      <c r="C86" s="45"/>
      <c r="D86" s="46"/>
      <c r="E86" s="5"/>
      <c r="F86" s="5"/>
    </row>
    <row r="87" spans="1:6" s="1" customFormat="1" x14ac:dyDescent="0.2">
      <c r="A87" s="44"/>
      <c r="B87" s="44"/>
      <c r="C87" s="45"/>
      <c r="D87" s="46"/>
      <c r="E87" s="5"/>
      <c r="F87" s="5"/>
    </row>
    <row r="88" spans="1:6" s="1" customFormat="1" x14ac:dyDescent="0.2">
      <c r="A88" s="49"/>
      <c r="B88" s="44"/>
      <c r="C88" s="45"/>
      <c r="D88" s="46"/>
      <c r="E88" s="5"/>
      <c r="F88" s="5"/>
    </row>
    <row r="89" spans="1:6" s="1" customFormat="1" x14ac:dyDescent="0.2">
      <c r="A89" s="44"/>
      <c r="B89" s="44"/>
      <c r="C89" s="44"/>
      <c r="D89" s="4"/>
      <c r="E89" s="3"/>
      <c r="F89" s="5"/>
    </row>
    <row r="90" spans="1:6" s="1" customFormat="1" x14ac:dyDescent="0.2">
      <c r="A90" s="44"/>
      <c r="B90" s="44"/>
      <c r="C90" s="44"/>
      <c r="D90" s="4"/>
      <c r="E90" s="3"/>
      <c r="F90" s="5"/>
    </row>
    <row r="91" spans="1:6" s="1" customFormat="1" x14ac:dyDescent="0.2">
      <c r="A91" s="44"/>
      <c r="B91" s="44"/>
      <c r="C91" s="44"/>
      <c r="D91" s="4"/>
      <c r="E91" s="3"/>
      <c r="F91" s="5"/>
    </row>
    <row r="92" spans="1:6" s="1" customFormat="1" x14ac:dyDescent="0.2">
      <c r="A92" s="44"/>
      <c r="B92" s="44"/>
      <c r="C92" s="44"/>
      <c r="D92" s="4"/>
      <c r="E92" s="3"/>
      <c r="F92" s="5"/>
    </row>
    <row r="93" spans="1:6" s="1" customFormat="1" x14ac:dyDescent="0.2">
      <c r="A93" s="44"/>
      <c r="B93" s="44"/>
      <c r="C93" s="44"/>
      <c r="D93" s="4"/>
      <c r="E93" s="3"/>
      <c r="F93" s="5"/>
    </row>
    <row r="94" spans="1:6" s="1" customFormat="1" x14ac:dyDescent="0.2">
      <c r="A94" s="44"/>
      <c r="B94" s="44"/>
      <c r="C94" s="44"/>
      <c r="D94" s="4"/>
      <c r="E94" s="3"/>
      <c r="F94" s="5"/>
    </row>
    <row r="95" spans="1:6" s="1" customFormat="1" x14ac:dyDescent="0.2">
      <c r="A95" s="44"/>
      <c r="B95" s="44"/>
      <c r="C95" s="44"/>
      <c r="D95" s="4"/>
      <c r="E95" s="3"/>
      <c r="F95" s="5"/>
    </row>
    <row r="96" spans="1:6" s="1" customFormat="1" x14ac:dyDescent="0.2">
      <c r="A96" s="44"/>
      <c r="B96" s="44"/>
      <c r="C96" s="44"/>
      <c r="D96" s="4"/>
      <c r="E96" s="3"/>
      <c r="F96" s="5"/>
    </row>
    <row r="97" spans="1:8" s="48" customFormat="1" x14ac:dyDescent="0.2">
      <c r="A97" s="44"/>
      <c r="B97" s="44"/>
      <c r="C97" s="44"/>
      <c r="D97" s="4"/>
      <c r="E97" s="3"/>
      <c r="F97" s="5"/>
      <c r="G97" s="47"/>
      <c r="H97" s="47"/>
    </row>
    <row r="98" spans="1:8" s="48" customFormat="1" x14ac:dyDescent="0.2">
      <c r="A98" s="44"/>
      <c r="B98" s="44"/>
      <c r="C98" s="44"/>
      <c r="D98" s="4"/>
      <c r="E98" s="3"/>
      <c r="F98" s="5"/>
      <c r="G98" s="47"/>
      <c r="H98" s="47"/>
    </row>
    <row r="99" spans="1:8" s="48" customFormat="1" x14ac:dyDescent="0.2">
      <c r="A99" s="44"/>
      <c r="B99" s="44"/>
      <c r="C99" s="44"/>
      <c r="D99" s="4"/>
      <c r="E99" s="3"/>
      <c r="F99" s="5"/>
      <c r="G99" s="47"/>
      <c r="H99" s="47"/>
    </row>
    <row r="100" spans="1:8" s="48" customFormat="1" x14ac:dyDescent="0.2">
      <c r="A100" s="44"/>
      <c r="B100" s="44"/>
      <c r="C100" s="44"/>
      <c r="D100" s="4"/>
      <c r="E100" s="3"/>
      <c r="F100" s="5"/>
      <c r="G100" s="47"/>
      <c r="H100" s="47"/>
    </row>
    <row r="101" spans="1:8" s="48" customFormat="1" x14ac:dyDescent="0.2">
      <c r="A101" s="44"/>
      <c r="B101" s="44"/>
      <c r="C101" s="44"/>
      <c r="D101" s="4"/>
      <c r="E101" s="3"/>
      <c r="F101" s="5"/>
      <c r="G101" s="47"/>
      <c r="H101" s="47"/>
    </row>
    <row r="102" spans="1:8" s="48" customFormat="1" x14ac:dyDescent="0.2">
      <c r="A102" s="44"/>
      <c r="B102" s="44"/>
      <c r="C102" s="44"/>
      <c r="D102" s="4"/>
      <c r="E102" s="3"/>
      <c r="F102" s="5"/>
      <c r="G102" s="47"/>
      <c r="H102" s="47"/>
    </row>
  </sheetData>
  <mergeCells count="13">
    <mergeCell ref="A83:F83"/>
    <mergeCell ref="A8:B8"/>
    <mergeCell ref="A32:B32"/>
    <mergeCell ref="A47:B47"/>
    <mergeCell ref="A57:B57"/>
    <mergeCell ref="A82:F82"/>
    <mergeCell ref="A1:F1"/>
    <mergeCell ref="A2:F2"/>
    <mergeCell ref="A4:B6"/>
    <mergeCell ref="C4:F4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4(2024)</vt:lpstr>
      <vt:lpstr>'4(2024)'!Títulos_a_imprimir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2025-11-11T15:37:29Z</cp:lastPrinted>
  <dcterms:created xsi:type="dcterms:W3CDTF">2025-07-28T19:03:04Z</dcterms:created>
  <dcterms:modified xsi:type="dcterms:W3CDTF">2025-11-26T15:46:07Z</dcterms:modified>
</cp:coreProperties>
</file>